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7"/>
  <workbookPr defaultThemeVersion="124226"/>
  <mc:AlternateContent xmlns:mc="http://schemas.openxmlformats.org/markup-compatibility/2006">
    <mc:Choice Requires="x15">
      <x15ac:absPath xmlns:x15ac="http://schemas.microsoft.com/office/spreadsheetml/2010/11/ac" url="L:\PAY\PAY_STAFF_SHARE\Forms\Summer Pay\"/>
    </mc:Choice>
  </mc:AlternateContent>
  <xr:revisionPtr revIDLastSave="0" documentId="11_D4B4263E5C3BA59BB520E753EE60281528F35CD6" xr6:coauthVersionLast="47" xr6:coauthVersionMax="47" xr10:uidLastSave="{00000000-0000-0000-0000-000000000000}"/>
  <bookViews>
    <workbookView xWindow="0" yWindow="0" windowWidth="28800" windowHeight="14100" xr2:uid="{00000000-000D-0000-FFFF-FFFF00000000}"/>
  </bookViews>
  <sheets>
    <sheet name="Sheet1" sheetId="1" r:id="rId1"/>
    <sheet name="Sheet2" sheetId="3" r:id="rId2"/>
  </sheets>
  <definedNames>
    <definedName name="amount">#REF!</definedName>
    <definedName name="Option">Sheet1!#REF!</definedName>
    <definedName name="_xlnm.Print_Area" localSheetId="0">Sheet1!$A$1:$I$50</definedName>
    <definedName name="withhold">#REF!</definedName>
  </definedNames>
  <calcPr calcId="162913"/>
</workbook>
</file>

<file path=xl/calcChain.xml><?xml version="1.0" encoding="utf-8"?>
<calcChain xmlns="http://schemas.openxmlformats.org/spreadsheetml/2006/main">
  <c r="I37" i="1" l="1"/>
  <c r="I42" i="1"/>
  <c r="A34" i="1" l="1"/>
  <c r="A39" i="1"/>
  <c r="F19" i="1" l="1"/>
  <c r="F23" i="1" s="1"/>
  <c r="F29" i="1" l="1"/>
  <c r="F26" i="1"/>
  <c r="H26" i="1" s="1"/>
  <c r="H23" i="1" l="1"/>
</calcChain>
</file>

<file path=xl/sharedStrings.xml><?xml version="1.0" encoding="utf-8"?>
<sst xmlns="http://schemas.openxmlformats.org/spreadsheetml/2006/main" count="32" uniqueCount="27">
  <si>
    <t xml:space="preserve">Payroll Department            Ph: 907-761-4025   Fax: 907-761-4084          </t>
  </si>
  <si>
    <t>Summer Pay Election Form</t>
  </si>
  <si>
    <t>The Summer Pay Election is an option for classified employees to have money held back on each pay period, after taxes and benefits are figured. The summer payout will show on the last regularly scheduled paycheck. The summer pay deduction will not be on the last check.  This is a completely voluntary election that can only be made once a year.  This form must be completed and returned to the Payroll Department no later than 7 working days prior to your first paycheck. The amount selected will be in effect until a new form is submitted.</t>
  </si>
  <si>
    <t>The tabel below gives you the percentage that will need to be held from each paycheck to take you from your current number of pays to the number you have elected.</t>
  </si>
  <si>
    <t xml:space="preserve">Complete one of the tables below and select Option 1 or 2. </t>
  </si>
  <si>
    <t>Option 1:  Spread pay over periods selected below.</t>
  </si>
  <si>
    <t>Option 2:  Hold back a set amount.</t>
  </si>
  <si>
    <t>Additional Pays</t>
  </si>
  <si>
    <t>Employee Regular Number of Pay Periods</t>
  </si>
  <si>
    <t>Current Number of Pays:</t>
  </si>
  <si>
    <t>Current Net Earnings per Period:</t>
  </si>
  <si>
    <t>Additional Pays:</t>
  </si>
  <si>
    <t>Amount to Withhold per Period</t>
  </si>
  <si>
    <r>
      <t xml:space="preserve">Select Option to </t>
    </r>
    <r>
      <rPr>
        <u/>
        <sz val="11"/>
        <color theme="1"/>
        <rFont val="Verdana"/>
        <family val="2"/>
      </rPr>
      <t>Calculate</t>
    </r>
  </si>
  <si>
    <t>Amount Withheld per Period</t>
  </si>
  <si>
    <t>% of Pay</t>
  </si>
  <si>
    <t>Option 1</t>
  </si>
  <si>
    <t>New Net Earnings per Period</t>
  </si>
  <si>
    <t>Estimated Summer Pay Lump Sum Amt</t>
  </si>
  <si>
    <t>Option 2</t>
  </si>
  <si>
    <r>
      <rPr>
        <b/>
        <sz val="11"/>
        <color theme="1"/>
        <rFont val="Verdana"/>
        <family val="2"/>
      </rPr>
      <t>Option 1.</t>
    </r>
    <r>
      <rPr>
        <sz val="11"/>
        <color theme="1"/>
        <rFont val="Verdana"/>
        <family val="2"/>
      </rPr>
      <t xml:space="preserve"> I would like to have the correct amount held from my net earnings to spread my pay over the number of periods I've selected.  The total number of payments may not exceed 24.</t>
    </r>
  </si>
  <si>
    <r>
      <rPr>
        <b/>
        <sz val="11"/>
        <color theme="1"/>
        <rFont val="Verdana"/>
        <family val="2"/>
      </rPr>
      <t>Option 2.</t>
    </r>
    <r>
      <rPr>
        <sz val="11"/>
        <color theme="1"/>
        <rFont val="Verdana"/>
        <family val="2"/>
      </rPr>
      <t xml:space="preserve"> I would like to have a flat dollar amount held from my net earnings to receive on my last regularly scheduled paycheck. This amount may not exceed 30% of my regular per period net pay.</t>
    </r>
  </si>
  <si>
    <t xml:space="preserve">Flat Amount </t>
  </si>
  <si>
    <t>Employee Name</t>
  </si>
  <si>
    <t>Date</t>
  </si>
  <si>
    <t>Employee Signature</t>
  </si>
  <si>
    <t>Employee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</si>
</sst>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font>
      <sz val="11"/>
      <color theme="1"/>
      <name val="Arial"/>
      <family val="2"/>
    </font>
    <font>
      <sz val="11"/>
      <color theme="1"/>
      <name val="Arial"/>
      <family val="2"/>
    </font>
    <font>
      <sz val="11"/>
      <color theme="1"/>
      <name val="Verdana"/>
      <family val="2"/>
    </font>
    <font>
      <sz val="9"/>
      <color theme="1"/>
      <name val="Verdana"/>
      <family val="2"/>
    </font>
    <font>
      <sz val="11"/>
      <color theme="0"/>
      <name val="Verdana"/>
      <family val="2"/>
    </font>
    <font>
      <b/>
      <sz val="14"/>
      <color theme="0"/>
      <name val="Verdana"/>
      <family val="2"/>
    </font>
    <font>
      <sz val="11"/>
      <name val="Verdana"/>
      <family val="2"/>
    </font>
    <font>
      <b/>
      <sz val="12"/>
      <color theme="1"/>
      <name val="Verdana"/>
      <family val="2"/>
    </font>
    <font>
      <u/>
      <sz val="11"/>
      <color theme="1"/>
      <name val="Verdana"/>
      <family val="2"/>
    </font>
    <font>
      <b/>
      <sz val="11"/>
      <color theme="1"/>
      <name val="Verdana"/>
      <family val="2"/>
    </font>
    <font>
      <b/>
      <sz val="12"/>
      <color theme="0"/>
      <name val="Verdana"/>
      <family val="2"/>
    </font>
    <font>
      <b/>
      <sz val="9"/>
      <color rgb="FF122B4A"/>
      <name val="Verdana"/>
      <family val="2"/>
    </font>
    <font>
      <b/>
      <sz val="14"/>
      <name val="Verdana"/>
      <family val="2"/>
    </font>
    <font>
      <sz val="10"/>
      <name val="Verdana"/>
      <family val="2"/>
    </font>
    <font>
      <b/>
      <sz val="12"/>
      <name val="Verdana"/>
      <family val="2"/>
    </font>
    <font>
      <sz val="16"/>
      <name val="Verdana"/>
      <family val="2"/>
    </font>
    <font>
      <sz val="11"/>
      <color theme="0"/>
      <name val="Arial"/>
      <family val="2"/>
    </font>
    <font>
      <sz val="16"/>
      <color theme="0"/>
      <name val="Verdana"/>
      <family val="2"/>
    </font>
    <font>
      <b/>
      <sz val="11"/>
      <color theme="0"/>
      <name val="Verdana"/>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rgb="FF2E56A5"/>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0" borderId="0" xfId="0" applyFont="1"/>
    <xf numFmtId="0" fontId="4" fillId="0" borderId="0" xfId="0" applyFont="1"/>
    <xf numFmtId="0" fontId="2" fillId="0" borderId="0" xfId="0" applyFont="1" applyAlignment="1">
      <alignment vertical="top"/>
    </xf>
    <xf numFmtId="0" fontId="7" fillId="0" borderId="0" xfId="0" applyFont="1" applyAlignment="1">
      <alignment horizontal="center"/>
    </xf>
    <xf numFmtId="0" fontId="8" fillId="0" borderId="3" xfId="0" applyFont="1" applyBorder="1"/>
    <xf numFmtId="0" fontId="2" fillId="0" borderId="4" xfId="0" applyFont="1" applyBorder="1"/>
    <xf numFmtId="0" fontId="2" fillId="0" borderId="5" xfId="0" applyFont="1" applyBorder="1"/>
    <xf numFmtId="0" fontId="2" fillId="0" borderId="8" xfId="0" applyFont="1" applyBorder="1"/>
    <xf numFmtId="0" fontId="7" fillId="0" borderId="7" xfId="0" applyFont="1" applyBorder="1"/>
    <xf numFmtId="0" fontId="2" fillId="0" borderId="6" xfId="0" applyFont="1" applyBorder="1"/>
    <xf numFmtId="44" fontId="10" fillId="0" borderId="0" xfId="1" applyFont="1" applyFill="1" applyBorder="1" applyAlignment="1"/>
    <xf numFmtId="44" fontId="7" fillId="0" borderId="0" xfId="1" applyFont="1" applyFill="1" applyBorder="1" applyAlignment="1"/>
    <xf numFmtId="0" fontId="8" fillId="0" borderId="10" xfId="0" applyFont="1" applyBorder="1"/>
    <xf numFmtId="10" fontId="9" fillId="0" borderId="2" xfId="2" applyNumberFormat="1" applyFont="1" applyBorder="1"/>
    <xf numFmtId="0" fontId="2" fillId="0" borderId="11" xfId="0" applyFont="1" applyBorder="1"/>
    <xf numFmtId="0" fontId="2" fillId="0" borderId="9" xfId="0" applyFont="1" applyBorder="1"/>
    <xf numFmtId="0" fontId="2" fillId="0" borderId="7" xfId="0" applyFont="1" applyBorder="1"/>
    <xf numFmtId="0" fontId="3" fillId="0" borderId="0" xfId="0" applyFont="1" applyAlignment="1">
      <alignment horizontal="center" vertical="center" wrapText="1"/>
    </xf>
    <xf numFmtId="0" fontId="7" fillId="0" borderId="0" xfId="0" applyFont="1"/>
    <xf numFmtId="0" fontId="9" fillId="0" borderId="0" xfId="0" applyFont="1" applyProtection="1">
      <protection locked="0"/>
    </xf>
    <xf numFmtId="0" fontId="13" fillId="0" borderId="0" xfId="0" applyFont="1" applyAlignment="1">
      <alignment horizontal="left" vertical="center"/>
    </xf>
    <xf numFmtId="0" fontId="12" fillId="0" borderId="0" xfId="0" applyFont="1" applyAlignment="1">
      <alignment horizontal="center" vertical="center"/>
    </xf>
    <xf numFmtId="0" fontId="10" fillId="0" borderId="0" xfId="0" applyFont="1" applyAlignment="1">
      <alignment horizontal="center"/>
    </xf>
    <xf numFmtId="0" fontId="8" fillId="0" borderId="8" xfId="0" applyFont="1" applyBorder="1"/>
    <xf numFmtId="44" fontId="7" fillId="0" borderId="8" xfId="1" applyFont="1" applyFill="1" applyBorder="1" applyAlignment="1"/>
    <xf numFmtId="0" fontId="7" fillId="2" borderId="9" xfId="0" applyFont="1" applyFill="1" applyBorder="1" applyProtection="1">
      <protection locked="0"/>
    </xf>
    <xf numFmtId="0" fontId="7" fillId="2" borderId="1" xfId="0" applyFont="1" applyFill="1" applyBorder="1" applyProtection="1">
      <protection locked="0"/>
    </xf>
    <xf numFmtId="0" fontId="9" fillId="2" borderId="2" xfId="0" applyFont="1" applyFill="1" applyBorder="1" applyAlignment="1" applyProtection="1">
      <alignment horizontal="center"/>
      <protection locked="0"/>
    </xf>
    <xf numFmtId="0" fontId="5" fillId="0" borderId="0" xfId="0" applyFont="1" applyAlignment="1">
      <alignment horizontal="center"/>
    </xf>
    <xf numFmtId="0" fontId="12" fillId="0" borderId="0" xfId="0" applyFont="1" applyAlignment="1">
      <alignment horizontal="center"/>
    </xf>
    <xf numFmtId="0" fontId="6" fillId="0" borderId="0" xfId="0" applyFont="1"/>
    <xf numFmtId="0" fontId="6" fillId="0" borderId="0" xfId="0" applyFont="1" applyAlignment="1">
      <alignment vertical="top"/>
    </xf>
    <xf numFmtId="0" fontId="6" fillId="0" borderId="0" xfId="0" applyFont="1" applyAlignment="1">
      <alignment vertical="top" wrapText="1"/>
    </xf>
    <xf numFmtId="0" fontId="2" fillId="0" borderId="0" xfId="0" applyFont="1" applyAlignment="1">
      <alignment vertical="center" wrapText="1"/>
    </xf>
    <xf numFmtId="0" fontId="15" fillId="0" borderId="0" xfId="0" applyFont="1"/>
    <xf numFmtId="0" fontId="6" fillId="0" borderId="0" xfId="0" applyFont="1" applyAlignment="1">
      <alignment horizontal="left" vertical="top" wrapText="1"/>
    </xf>
    <xf numFmtId="0" fontId="9" fillId="0" borderId="7" xfId="0" applyFont="1" applyBorder="1"/>
    <xf numFmtId="0" fontId="9" fillId="0" borderId="0" xfId="0" applyFont="1"/>
    <xf numFmtId="44" fontId="9" fillId="0" borderId="0" xfId="0" applyNumberFormat="1" applyFont="1"/>
    <xf numFmtId="0" fontId="2" fillId="0" borderId="7" xfId="0" applyFont="1" applyBorder="1" applyAlignment="1">
      <alignment vertical="top" wrapText="1"/>
    </xf>
    <xf numFmtId="0" fontId="9" fillId="0" borderId="7" xfId="0" applyFont="1" applyBorder="1" applyAlignment="1">
      <alignment vertical="top" wrapText="1"/>
    </xf>
    <xf numFmtId="44" fontId="9" fillId="0" borderId="1" xfId="0" applyNumberFormat="1" applyFont="1" applyBorder="1" applyAlignment="1">
      <alignment vertical="top" wrapText="1"/>
    </xf>
    <xf numFmtId="0" fontId="2" fillId="0" borderId="6" xfId="0" applyFont="1" applyBorder="1" applyAlignment="1">
      <alignment vertical="top" wrapText="1"/>
    </xf>
    <xf numFmtId="0" fontId="14" fillId="0" borderId="0" xfId="0" applyFont="1" applyAlignment="1">
      <alignment horizontal="center"/>
    </xf>
    <xf numFmtId="0" fontId="9" fillId="0" borderId="0" xfId="0" applyFont="1" applyAlignment="1">
      <alignment wrapText="1"/>
    </xf>
    <xf numFmtId="0" fontId="10" fillId="0" borderId="0" xfId="0" applyFont="1"/>
    <xf numFmtId="0" fontId="8" fillId="0" borderId="9" xfId="0" applyFont="1" applyBorder="1"/>
    <xf numFmtId="0" fontId="16" fillId="0" borderId="0" xfId="0" applyFont="1"/>
    <xf numFmtId="44" fontId="4" fillId="0" borderId="0" xfId="0" applyNumberFormat="1" applyFont="1"/>
    <xf numFmtId="9" fontId="4" fillId="0" borderId="0" xfId="2" applyFont="1"/>
    <xf numFmtId="44" fontId="10" fillId="0" borderId="0" xfId="1" applyFont="1" applyBorder="1" applyAlignment="1"/>
    <xf numFmtId="0" fontId="17" fillId="0" borderId="0" xfId="0" applyFont="1"/>
    <xf numFmtId="0" fontId="7" fillId="0" borderId="1" xfId="0" applyFont="1" applyBorder="1"/>
    <xf numFmtId="44" fontId="14" fillId="0" borderId="0" xfId="1" applyFont="1" applyBorder="1" applyAlignment="1"/>
    <xf numFmtId="0" fontId="18" fillId="0" borderId="0" xfId="0" applyFont="1" applyAlignment="1">
      <alignment horizontal="left"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10" fillId="0" borderId="0" xfId="0" applyFont="1" applyAlignment="1">
      <alignment horizontal="center"/>
    </xf>
    <xf numFmtId="0" fontId="16" fillId="0" borderId="0" xfId="0" applyFont="1" applyAlignment="1">
      <alignment horizontal="left"/>
    </xf>
    <xf numFmtId="0" fontId="12" fillId="0" borderId="0" xfId="0" applyFont="1" applyAlignment="1">
      <alignment horizontal="center" vertical="center"/>
    </xf>
    <xf numFmtId="0" fontId="11" fillId="0" borderId="0" xfId="0" applyFont="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14" fillId="0" borderId="0" xfId="0" applyFont="1" applyAlignment="1">
      <alignment horizontal="left"/>
    </xf>
    <xf numFmtId="0" fontId="9" fillId="0" borderId="0" xfId="0" applyFont="1" applyAlignment="1">
      <alignment horizontal="left" wrapText="1"/>
    </xf>
    <xf numFmtId="0" fontId="5" fillId="0" borderId="0" xfId="0" applyFont="1" applyAlignment="1">
      <alignment horizontal="center"/>
    </xf>
    <xf numFmtId="0" fontId="2" fillId="0" borderId="0" xfId="0" applyFont="1" applyAlignment="1">
      <alignment horizontal="left" vertical="center" wrapText="1"/>
    </xf>
    <xf numFmtId="44" fontId="7" fillId="0" borderId="7" xfId="1" applyFont="1" applyFill="1" applyBorder="1" applyAlignment="1">
      <alignment horizontal="center"/>
    </xf>
    <xf numFmtId="44" fontId="7" fillId="0" borderId="1" xfId="1" applyFont="1" applyFill="1" applyBorder="1" applyAlignment="1">
      <alignment horizontal="center"/>
    </xf>
    <xf numFmtId="0" fontId="13" fillId="0" borderId="12" xfId="0" applyFont="1" applyBorder="1" applyAlignment="1">
      <alignment horizontal="left" vertical="center"/>
    </xf>
    <xf numFmtId="0" fontId="6" fillId="0" borderId="0" xfId="0" applyFont="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8" xfId="0" applyFont="1" applyBorder="1" applyAlignment="1">
      <alignment horizontal="center" vertical="top" wrapText="1"/>
    </xf>
    <xf numFmtId="0" fontId="9" fillId="0" borderId="0" xfId="0" applyFont="1" applyAlignment="1">
      <alignment horizontal="center" vertical="top" wrapText="1"/>
    </xf>
    <xf numFmtId="0" fontId="9" fillId="0" borderId="9" xfId="0" applyFont="1" applyBorder="1" applyAlignment="1">
      <alignment horizontal="center" vertical="top" wrapText="1"/>
    </xf>
    <xf numFmtId="44" fontId="7" fillId="2" borderId="0" xfId="1" applyFont="1" applyFill="1" applyBorder="1" applyAlignment="1" applyProtection="1">
      <alignment horizontal="center"/>
      <protection locked="0"/>
    </xf>
    <xf numFmtId="44" fontId="7" fillId="2" borderId="9" xfId="1" applyFont="1" applyFill="1" applyBorder="1" applyAlignment="1" applyProtection="1">
      <alignment horizontal="center"/>
      <protection locked="0"/>
    </xf>
    <xf numFmtId="44" fontId="7" fillId="2" borderId="7" xfId="1" applyFont="1" applyFill="1" applyBorder="1" applyAlignment="1" applyProtection="1">
      <alignment horizontal="center"/>
      <protection locked="0"/>
    </xf>
    <xf numFmtId="44" fontId="7" fillId="2" borderId="1" xfId="1" applyFont="1" applyFill="1" applyBorder="1" applyAlignment="1" applyProtection="1">
      <alignment horizont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44" fontId="7" fillId="0" borderId="7" xfId="1"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6D6E71"/>
      <color rgb="FF2E56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964405</xdr:colOff>
      <xdr:row>1</xdr:row>
      <xdr:rowOff>14312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489030" cy="9787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8"/>
  <sheetViews>
    <sheetView tabSelected="1" zoomScale="90" zoomScaleNormal="90" workbookViewId="0">
      <selection activeCell="G16" sqref="G16:H16"/>
    </sheetView>
  </sheetViews>
  <sheetFormatPr defaultRowHeight="14.25"/>
  <cols>
    <col min="1" max="1" width="9" style="1"/>
    <col min="2" max="2" width="14.375" style="1" customWidth="1"/>
    <col min="3" max="4" width="9.625" style="1" customWidth="1"/>
    <col min="5" max="5" width="10" style="1" customWidth="1"/>
    <col min="6" max="6" width="13.75" style="1" customWidth="1"/>
    <col min="7" max="7" width="9.375" style="1" customWidth="1"/>
    <col min="8" max="8" width="9.625" style="1" customWidth="1"/>
    <col min="9" max="9" width="12.875" style="1" customWidth="1"/>
    <col min="10" max="10" width="9" style="1"/>
    <col min="11" max="11" width="13.625" style="1" bestFit="1" customWidth="1"/>
    <col min="12" max="12" width="11" style="2" bestFit="1" customWidth="1"/>
    <col min="13" max="13" width="9" style="2"/>
    <col min="14" max="17" width="9" style="1"/>
    <col min="18" max="18" width="31.125" style="1" customWidth="1"/>
    <col min="19" max="19" width="9" style="1"/>
    <col min="20" max="20" width="12.875" style="1" customWidth="1"/>
    <col min="21" max="21" width="9" style="1"/>
    <col min="22" max="22" width="9" style="1" customWidth="1"/>
    <col min="23" max="16384" width="9" style="1"/>
  </cols>
  <sheetData>
    <row r="1" spans="1:29" ht="75.75" customHeight="1">
      <c r="B1" s="74"/>
      <c r="C1" s="74"/>
      <c r="D1" s="74"/>
      <c r="E1" s="74"/>
      <c r="F1" s="74"/>
      <c r="G1" s="74"/>
      <c r="H1" s="74"/>
      <c r="I1" s="18"/>
      <c r="L1" s="34"/>
      <c r="M1" s="34"/>
      <c r="N1" s="34"/>
      <c r="O1" s="34"/>
      <c r="P1" s="34"/>
      <c r="Q1" s="34"/>
      <c r="R1" s="34"/>
    </row>
    <row r="2" spans="1:29" ht="27.75" customHeight="1" thickBot="1">
      <c r="A2" s="77" t="s">
        <v>0</v>
      </c>
      <c r="B2" s="77"/>
      <c r="C2" s="77"/>
      <c r="D2" s="77"/>
      <c r="E2" s="77"/>
      <c r="F2" s="77"/>
      <c r="G2" s="77"/>
      <c r="H2" s="77"/>
      <c r="I2" s="77"/>
      <c r="L2" s="73"/>
      <c r="M2" s="73"/>
      <c r="N2" s="73"/>
      <c r="O2" s="73"/>
      <c r="P2" s="73"/>
      <c r="Q2" s="73"/>
      <c r="R2" s="73"/>
      <c r="S2" s="73"/>
      <c r="T2" s="73"/>
    </row>
    <row r="3" spans="1:29" ht="17.25" customHeight="1" thickTop="1">
      <c r="A3" s="21"/>
      <c r="B3" s="21"/>
      <c r="C3" s="21"/>
      <c r="D3" s="21"/>
      <c r="E3" s="21"/>
      <c r="F3" s="21"/>
      <c r="G3" s="21"/>
      <c r="H3" s="21"/>
      <c r="I3" s="21"/>
      <c r="L3" s="29"/>
      <c r="M3" s="29"/>
      <c r="N3" s="29"/>
      <c r="O3" s="29"/>
      <c r="P3" s="29"/>
      <c r="Q3" s="29"/>
      <c r="R3" s="29"/>
      <c r="S3" s="29"/>
      <c r="T3" s="29"/>
    </row>
    <row r="4" spans="1:29" ht="25.5" customHeight="1">
      <c r="A4" s="60" t="s">
        <v>1</v>
      </c>
      <c r="B4" s="60"/>
      <c r="C4" s="60"/>
      <c r="D4" s="60"/>
      <c r="E4" s="60"/>
      <c r="F4" s="60"/>
      <c r="G4" s="60"/>
      <c r="H4" s="60"/>
      <c r="I4" s="60"/>
      <c r="L4" s="58"/>
      <c r="M4" s="58"/>
      <c r="N4" s="58"/>
      <c r="O4" s="58"/>
      <c r="P4" s="58"/>
      <c r="Q4" s="58"/>
      <c r="R4" s="58"/>
      <c r="S4" s="58"/>
      <c r="T4" s="58"/>
      <c r="U4" s="31"/>
      <c r="V4" s="31"/>
      <c r="W4" s="31"/>
      <c r="X4" s="31"/>
      <c r="Y4" s="31"/>
      <c r="Z4" s="31"/>
      <c r="AA4" s="31"/>
      <c r="AB4" s="31"/>
      <c r="AC4" s="31"/>
    </row>
    <row r="5" spans="1:29" ht="17.25" customHeight="1">
      <c r="A5" s="22"/>
      <c r="B5" s="22"/>
      <c r="C5" s="22"/>
      <c r="D5" s="22"/>
      <c r="E5" s="22"/>
      <c r="F5" s="22"/>
      <c r="G5" s="22"/>
      <c r="H5" s="22"/>
      <c r="I5" s="22"/>
      <c r="L5" s="30"/>
      <c r="M5" s="30"/>
      <c r="N5" s="30"/>
      <c r="O5" s="30"/>
      <c r="P5" s="30"/>
      <c r="Q5" s="30"/>
      <c r="R5" s="30"/>
      <c r="S5" s="30"/>
      <c r="T5" s="30"/>
      <c r="U5" s="31"/>
      <c r="V5" s="31"/>
      <c r="W5" s="31"/>
      <c r="X5" s="31"/>
      <c r="Y5" s="31"/>
      <c r="Z5" s="31"/>
      <c r="AA5" s="31"/>
      <c r="AB5" s="31"/>
      <c r="AC5" s="31"/>
    </row>
    <row r="6" spans="1:29" s="3" customFormat="1" ht="90" customHeight="1">
      <c r="A6" s="78" t="s">
        <v>2</v>
      </c>
      <c r="B6" s="78"/>
      <c r="C6" s="78"/>
      <c r="D6" s="78"/>
      <c r="E6" s="78"/>
      <c r="F6" s="78"/>
      <c r="G6" s="78"/>
      <c r="H6" s="78"/>
      <c r="I6" s="78"/>
      <c r="J6" s="32"/>
      <c r="K6" s="32"/>
      <c r="L6" s="33"/>
      <c r="M6" s="33"/>
      <c r="N6" s="33"/>
      <c r="O6" s="33"/>
      <c r="P6" s="33"/>
      <c r="Q6" s="33"/>
      <c r="R6" s="33"/>
      <c r="S6" s="33"/>
      <c r="T6" s="33"/>
      <c r="U6" s="32"/>
      <c r="V6" s="32"/>
      <c r="W6" s="32"/>
      <c r="X6" s="32"/>
      <c r="Y6" s="32"/>
      <c r="Z6" s="32"/>
      <c r="AA6" s="32"/>
      <c r="AB6" s="32"/>
      <c r="AC6" s="32"/>
    </row>
    <row r="7" spans="1:29" s="3" customFormat="1" ht="15.75" customHeight="1">
      <c r="A7" s="58"/>
      <c r="B7" s="58"/>
      <c r="C7" s="58"/>
      <c r="D7" s="58"/>
      <c r="E7" s="58"/>
      <c r="F7" s="58"/>
      <c r="G7" s="58"/>
      <c r="H7" s="58"/>
      <c r="I7" s="58"/>
      <c r="J7" s="32"/>
      <c r="K7" s="32"/>
      <c r="L7" s="36"/>
      <c r="M7" s="36"/>
      <c r="N7" s="36"/>
      <c r="O7" s="36"/>
      <c r="P7" s="36"/>
      <c r="Q7" s="36"/>
      <c r="R7" s="36"/>
      <c r="S7" s="36"/>
      <c r="T7" s="36"/>
      <c r="U7" s="32"/>
      <c r="V7" s="32"/>
      <c r="W7" s="32"/>
      <c r="X7" s="32"/>
      <c r="Y7" s="32"/>
      <c r="Z7" s="32"/>
      <c r="AA7" s="32"/>
      <c r="AB7" s="32"/>
      <c r="AC7" s="32"/>
    </row>
    <row r="8" spans="1:29" ht="15">
      <c r="A8" s="44"/>
      <c r="B8" s="44"/>
      <c r="C8" s="44"/>
      <c r="D8" s="44"/>
      <c r="E8" s="44"/>
      <c r="F8" s="44"/>
      <c r="G8" s="44"/>
      <c r="H8" s="44"/>
      <c r="I8" s="44"/>
      <c r="J8" s="31"/>
      <c r="K8" s="48" t="s">
        <v>3</v>
      </c>
      <c r="L8" s="46"/>
      <c r="M8" s="46"/>
      <c r="N8" s="46"/>
      <c r="O8" s="46"/>
      <c r="P8" s="46"/>
      <c r="Q8" s="46"/>
      <c r="R8" s="46"/>
      <c r="S8" s="46"/>
      <c r="T8" s="46"/>
      <c r="U8" s="31"/>
      <c r="V8" s="31"/>
      <c r="W8" s="31"/>
      <c r="X8" s="31"/>
      <c r="Y8" s="31"/>
      <c r="Z8" s="31"/>
      <c r="AA8" s="31"/>
      <c r="AB8" s="31"/>
      <c r="AC8" s="31"/>
    </row>
    <row r="9" spans="1:29" ht="15">
      <c r="A9" s="71" t="s">
        <v>4</v>
      </c>
      <c r="B9" s="71"/>
      <c r="C9" s="71"/>
      <c r="D9" s="71"/>
      <c r="E9" s="71"/>
      <c r="F9" s="71"/>
      <c r="G9" s="71"/>
      <c r="H9" s="71"/>
      <c r="I9" s="71"/>
      <c r="J9" s="31"/>
      <c r="K9" s="48"/>
      <c r="L9" s="46"/>
      <c r="M9" s="46"/>
      <c r="N9" s="46"/>
      <c r="O9" s="46"/>
      <c r="P9" s="46"/>
      <c r="Q9" s="46"/>
      <c r="R9" s="46"/>
      <c r="S9" s="46"/>
      <c r="T9" s="46"/>
      <c r="U9" s="31"/>
      <c r="V9" s="31"/>
      <c r="W9" s="31"/>
      <c r="X9" s="31"/>
      <c r="Y9" s="31"/>
      <c r="Z9" s="31"/>
      <c r="AA9" s="31"/>
      <c r="AB9" s="31"/>
      <c r="AC9" s="31"/>
    </row>
    <row r="10" spans="1:29" ht="15">
      <c r="A10" s="4"/>
      <c r="B10" s="4"/>
      <c r="C10" s="4"/>
      <c r="D10" s="4"/>
      <c r="E10" s="4"/>
      <c r="F10" s="4"/>
      <c r="G10" s="4"/>
      <c r="H10" s="4"/>
      <c r="I10" s="4"/>
      <c r="J10" s="31"/>
      <c r="K10" s="48"/>
      <c r="L10" s="46"/>
      <c r="M10" s="46"/>
      <c r="N10" s="46"/>
      <c r="O10" s="46"/>
      <c r="P10" s="46"/>
      <c r="Q10" s="46"/>
      <c r="R10" s="46"/>
      <c r="S10" s="46"/>
      <c r="T10" s="46"/>
      <c r="U10" s="31"/>
      <c r="V10" s="31"/>
      <c r="W10" s="31"/>
      <c r="X10" s="31"/>
      <c r="Y10" s="31"/>
      <c r="Z10" s="31"/>
      <c r="AA10" s="31"/>
      <c r="AB10" s="31"/>
      <c r="AC10" s="31"/>
    </row>
    <row r="11" spans="1:29">
      <c r="B11" s="79" t="s">
        <v>5</v>
      </c>
      <c r="C11" s="80"/>
      <c r="D11" s="81"/>
      <c r="F11" s="79" t="s">
        <v>6</v>
      </c>
      <c r="G11" s="80"/>
      <c r="H11" s="81"/>
      <c r="J11" s="31"/>
      <c r="K11" s="2"/>
      <c r="N11" s="2"/>
      <c r="O11" s="2"/>
      <c r="P11" s="2"/>
      <c r="Q11" s="2"/>
      <c r="R11" s="2"/>
      <c r="S11" s="2"/>
      <c r="T11" s="2"/>
      <c r="U11" s="31"/>
      <c r="V11" s="31"/>
      <c r="W11" s="31"/>
      <c r="X11" s="31"/>
      <c r="Y11" s="31"/>
      <c r="Z11" s="31"/>
      <c r="AA11" s="31"/>
      <c r="AB11" s="31"/>
      <c r="AC11" s="31"/>
    </row>
    <row r="12" spans="1:29" ht="14.25" customHeight="1">
      <c r="B12" s="82"/>
      <c r="C12" s="83"/>
      <c r="D12" s="84"/>
      <c r="F12" s="82"/>
      <c r="G12" s="83"/>
      <c r="H12" s="84"/>
      <c r="J12" s="31"/>
      <c r="K12" s="48" t="s">
        <v>7</v>
      </c>
      <c r="L12" s="59" t="s">
        <v>8</v>
      </c>
      <c r="M12" s="59"/>
      <c r="N12" s="59"/>
      <c r="O12" s="59"/>
      <c r="P12" s="2"/>
      <c r="Q12" s="2"/>
      <c r="R12" s="2"/>
      <c r="S12" s="2"/>
      <c r="T12" s="2"/>
      <c r="U12" s="31"/>
      <c r="V12" s="31"/>
      <c r="W12" s="31"/>
      <c r="X12" s="31"/>
      <c r="Y12" s="31"/>
      <c r="Z12" s="31"/>
      <c r="AA12" s="31"/>
      <c r="AB12" s="31"/>
      <c r="AC12" s="31"/>
    </row>
    <row r="13" spans="1:29" ht="14.25" customHeight="1">
      <c r="B13" s="24" t="s">
        <v>9</v>
      </c>
      <c r="D13" s="16"/>
      <c r="F13" s="24" t="s">
        <v>9</v>
      </c>
      <c r="H13" s="16"/>
      <c r="J13" s="31"/>
      <c r="K13" s="48"/>
      <c r="L13" s="2">
        <v>19</v>
      </c>
      <c r="M13" s="2">
        <v>20</v>
      </c>
      <c r="N13" s="2">
        <v>21</v>
      </c>
      <c r="O13" s="2">
        <v>22</v>
      </c>
      <c r="P13" s="2"/>
      <c r="Q13" s="2"/>
      <c r="R13" s="2"/>
      <c r="S13" s="2"/>
      <c r="T13" s="2"/>
      <c r="U13" s="31"/>
      <c r="V13" s="31"/>
      <c r="W13" s="31"/>
      <c r="X13" s="31"/>
      <c r="Y13" s="31"/>
      <c r="Z13" s="31"/>
      <c r="AA13" s="31"/>
      <c r="AB13" s="31"/>
      <c r="AC13" s="31"/>
    </row>
    <row r="14" spans="1:29" ht="15">
      <c r="B14" s="8"/>
      <c r="C14" s="19"/>
      <c r="D14" s="26"/>
      <c r="F14" s="8"/>
      <c r="G14" s="19"/>
      <c r="H14" s="26"/>
      <c r="J14" s="31"/>
      <c r="K14" s="48">
        <v>1</v>
      </c>
      <c r="L14" s="2">
        <v>5.0000000000000044E-2</v>
      </c>
      <c r="M14" s="2">
        <v>4.7619047619047672E-2</v>
      </c>
      <c r="N14" s="2">
        <v>4.5454545454545414E-2</v>
      </c>
      <c r="O14" s="2">
        <v>4.3478260869565188E-2</v>
      </c>
      <c r="P14" s="2"/>
      <c r="Q14" s="2"/>
      <c r="R14" s="2"/>
      <c r="S14" s="2"/>
      <c r="T14" s="2"/>
      <c r="U14" s="31"/>
      <c r="V14" s="31"/>
      <c r="W14" s="31"/>
      <c r="X14" s="31"/>
      <c r="Y14" s="31"/>
      <c r="Z14" s="31"/>
      <c r="AA14" s="31"/>
      <c r="AB14" s="31"/>
      <c r="AC14" s="31"/>
    </row>
    <row r="15" spans="1:29" ht="15" customHeight="1">
      <c r="B15" s="24" t="s">
        <v>10</v>
      </c>
      <c r="D15" s="16"/>
      <c r="F15" s="24" t="s">
        <v>10</v>
      </c>
      <c r="H15" s="16"/>
      <c r="I15" s="20"/>
      <c r="J15" s="31"/>
      <c r="K15" s="48">
        <v>2</v>
      </c>
      <c r="L15" s="2">
        <v>9.5238095238095233E-2</v>
      </c>
      <c r="M15" s="2">
        <v>9.0909090909090939E-2</v>
      </c>
      <c r="N15" s="2">
        <v>8.6956521739130488E-2</v>
      </c>
      <c r="O15" s="2">
        <v>8.333333333333337E-2</v>
      </c>
      <c r="P15" s="2"/>
      <c r="Q15" s="2"/>
      <c r="R15" s="2"/>
      <c r="S15" s="2"/>
      <c r="T15" s="2"/>
      <c r="U15" s="31"/>
      <c r="V15" s="31"/>
      <c r="W15" s="31"/>
      <c r="X15" s="31"/>
      <c r="Y15" s="31"/>
      <c r="Z15" s="31"/>
      <c r="AA15" s="31"/>
      <c r="AB15" s="31"/>
      <c r="AC15" s="31"/>
    </row>
    <row r="16" spans="1:29" ht="15">
      <c r="B16" s="25"/>
      <c r="C16" s="85"/>
      <c r="D16" s="86"/>
      <c r="F16" s="25"/>
      <c r="G16" s="85"/>
      <c r="H16" s="86"/>
      <c r="J16" s="31"/>
      <c r="K16" s="48">
        <v>3</v>
      </c>
      <c r="L16" s="2">
        <v>0.13636363636363635</v>
      </c>
      <c r="M16" s="2">
        <v>0.13043478260869568</v>
      </c>
      <c r="N16" s="2">
        <v>0.125</v>
      </c>
      <c r="O16" s="2"/>
      <c r="P16" s="2"/>
      <c r="Q16" s="2"/>
      <c r="R16" s="2"/>
      <c r="S16" s="2"/>
      <c r="T16" s="2"/>
      <c r="U16" s="31"/>
      <c r="V16" s="31"/>
      <c r="W16" s="31"/>
      <c r="X16" s="31"/>
      <c r="Y16" s="31"/>
      <c r="Z16" s="31"/>
      <c r="AA16" s="31"/>
      <c r="AB16" s="31"/>
      <c r="AC16" s="31"/>
    </row>
    <row r="17" spans="1:29">
      <c r="B17" s="24" t="s">
        <v>11</v>
      </c>
      <c r="D17" s="16"/>
      <c r="F17" s="24" t="s">
        <v>12</v>
      </c>
      <c r="H17" s="16"/>
      <c r="J17" s="31"/>
      <c r="K17" s="48">
        <v>4</v>
      </c>
      <c r="L17" s="2">
        <v>0.17391304347826086</v>
      </c>
      <c r="M17" s="2">
        <v>0.16666666666666663</v>
      </c>
      <c r="N17" s="2"/>
      <c r="O17" s="2"/>
      <c r="P17" s="2"/>
      <c r="Q17" s="2"/>
      <c r="R17" s="2"/>
      <c r="S17" s="2"/>
      <c r="T17" s="2"/>
      <c r="U17" s="31"/>
      <c r="V17" s="31"/>
      <c r="W17" s="31"/>
      <c r="X17" s="31"/>
      <c r="Y17" s="31"/>
      <c r="Z17" s="31"/>
      <c r="AA17" s="31"/>
      <c r="AB17" s="31"/>
      <c r="AC17" s="31"/>
    </row>
    <row r="18" spans="1:29" ht="15">
      <c r="B18" s="10"/>
      <c r="C18" s="9"/>
      <c r="D18" s="27"/>
      <c r="F18" s="10"/>
      <c r="G18" s="87"/>
      <c r="H18" s="88"/>
      <c r="J18" s="31"/>
      <c r="K18" s="48">
        <v>5</v>
      </c>
      <c r="L18" s="2">
        <v>0.20833333333333337</v>
      </c>
      <c r="N18" s="2"/>
      <c r="O18" s="2"/>
      <c r="P18" s="2"/>
      <c r="Q18" s="2"/>
      <c r="R18" s="2"/>
      <c r="S18" s="2"/>
      <c r="T18" s="2"/>
      <c r="U18" s="31"/>
      <c r="V18" s="31"/>
      <c r="W18" s="31"/>
      <c r="X18" s="31"/>
      <c r="Y18" s="31"/>
      <c r="Z18" s="31"/>
      <c r="AA18" s="31"/>
      <c r="AB18" s="31"/>
      <c r="AC18" s="31"/>
    </row>
    <row r="19" spans="1:29" ht="15">
      <c r="F19" s="11" t="e">
        <f>C16*(INDEX(L14:O18,MATCH(D18,K14:K18,0),MATCH(D14,L13:O13,0)))</f>
        <v>#N/A</v>
      </c>
      <c r="G19" s="12"/>
      <c r="J19" s="31"/>
      <c r="K19" s="2"/>
      <c r="N19" s="2"/>
      <c r="O19" s="2"/>
      <c r="P19" s="2"/>
      <c r="Q19" s="2"/>
      <c r="R19" s="2"/>
      <c r="S19" s="2"/>
      <c r="T19" s="2"/>
      <c r="U19" s="31"/>
      <c r="V19" s="31"/>
      <c r="W19" s="31"/>
      <c r="X19" s="31"/>
      <c r="Y19" s="31"/>
      <c r="Z19" s="31"/>
      <c r="AA19" s="31"/>
      <c r="AB19" s="31"/>
      <c r="AC19" s="31"/>
    </row>
    <row r="20" spans="1:29" ht="15">
      <c r="F20" s="11"/>
      <c r="G20" s="12"/>
      <c r="J20" s="31"/>
      <c r="K20" s="2"/>
      <c r="N20" s="2"/>
      <c r="O20" s="2"/>
      <c r="P20" s="2"/>
      <c r="Q20" s="2"/>
      <c r="R20" s="2"/>
      <c r="S20" s="2"/>
      <c r="T20" s="2"/>
      <c r="U20" s="31"/>
      <c r="V20" s="31"/>
      <c r="W20" s="31"/>
      <c r="X20" s="31"/>
      <c r="Y20" s="31"/>
      <c r="Z20" s="31"/>
      <c r="AA20" s="31"/>
      <c r="AB20" s="31"/>
      <c r="AC20" s="31"/>
    </row>
    <row r="21" spans="1:29" ht="15">
      <c r="F21" s="11"/>
      <c r="G21" s="12"/>
      <c r="J21" s="31"/>
      <c r="K21" s="2"/>
      <c r="N21" s="2"/>
      <c r="O21" s="2"/>
      <c r="P21" s="2"/>
      <c r="Q21" s="2"/>
      <c r="R21" s="2"/>
      <c r="S21" s="2"/>
      <c r="T21" s="2"/>
      <c r="U21" s="31"/>
      <c r="V21" s="31"/>
      <c r="W21" s="31"/>
      <c r="X21" s="31"/>
      <c r="Y21" s="31"/>
      <c r="Z21" s="31"/>
      <c r="AA21" s="31"/>
      <c r="AB21" s="31"/>
      <c r="AC21" s="31"/>
    </row>
    <row r="22" spans="1:29">
      <c r="B22" s="56" t="s">
        <v>13</v>
      </c>
      <c r="E22" s="5" t="s">
        <v>14</v>
      </c>
      <c r="F22" s="6"/>
      <c r="G22" s="6"/>
      <c r="H22" s="13" t="s">
        <v>15</v>
      </c>
      <c r="J22" s="31"/>
      <c r="K22" s="2"/>
      <c r="N22" s="2"/>
      <c r="O22" s="2"/>
      <c r="P22" s="2"/>
      <c r="Q22" s="2"/>
      <c r="R22" s="2"/>
      <c r="S22" s="2"/>
      <c r="T22" s="2"/>
      <c r="U22" s="31"/>
      <c r="V22" s="31"/>
      <c r="W22" s="31"/>
      <c r="X22" s="31"/>
      <c r="Y22" s="31"/>
      <c r="Z22" s="31"/>
      <c r="AA22" s="31"/>
      <c r="AB22" s="31"/>
      <c r="AC22" s="31"/>
    </row>
    <row r="23" spans="1:29" ht="14.25" customHeight="1">
      <c r="B23" s="57"/>
      <c r="E23" s="10"/>
      <c r="F23" s="92" t="e">
        <f>IF(B25="Option 1",F19,IF(B25="Option 2",G18,0))</f>
        <v>#N/A</v>
      </c>
      <c r="G23" s="92"/>
      <c r="H23" s="14" t="e">
        <f>F23/(F23+F26)</f>
        <v>#N/A</v>
      </c>
      <c r="J23" s="31"/>
      <c r="K23" s="2"/>
      <c r="L23" s="49"/>
      <c r="M23" s="50"/>
      <c r="N23" s="2"/>
      <c r="O23" s="2"/>
      <c r="P23" s="2"/>
      <c r="Q23" s="2"/>
      <c r="R23" s="2"/>
      <c r="S23" s="2"/>
      <c r="T23" s="2"/>
      <c r="U23" s="31"/>
      <c r="V23" s="31"/>
      <c r="W23" s="31"/>
      <c r="X23" s="31"/>
      <c r="Y23" s="31"/>
      <c r="Z23" s="31"/>
      <c r="AA23" s="31"/>
      <c r="AB23" s="31"/>
      <c r="AC23" s="31"/>
    </row>
    <row r="24" spans="1:29" ht="15" customHeight="1">
      <c r="B24" s="15"/>
      <c r="E24" s="8"/>
      <c r="H24" s="16"/>
      <c r="J24" s="31"/>
      <c r="K24" s="58"/>
      <c r="L24" s="58"/>
      <c r="M24" s="58"/>
      <c r="N24" s="58"/>
      <c r="O24" s="58"/>
      <c r="P24" s="58"/>
      <c r="Q24" s="58"/>
      <c r="R24" s="58"/>
      <c r="S24" s="58"/>
      <c r="T24" s="2"/>
      <c r="U24" s="31"/>
      <c r="V24" s="31"/>
      <c r="W24" s="31"/>
      <c r="X24" s="31"/>
      <c r="Y24" s="31"/>
      <c r="Z24" s="31"/>
      <c r="AA24" s="31"/>
      <c r="AB24" s="31"/>
      <c r="AC24" s="31"/>
    </row>
    <row r="25" spans="1:29" ht="15">
      <c r="B25" s="28" t="s">
        <v>16</v>
      </c>
      <c r="E25" s="5" t="s">
        <v>17</v>
      </c>
      <c r="F25" s="6"/>
      <c r="G25" s="7"/>
      <c r="H25" s="13" t="s">
        <v>15</v>
      </c>
      <c r="J25" s="31"/>
      <c r="K25" s="51"/>
      <c r="N25" s="2"/>
      <c r="O25" s="2"/>
      <c r="P25" s="2"/>
      <c r="Q25" s="2"/>
      <c r="R25" s="2"/>
      <c r="S25" s="2"/>
      <c r="T25" s="2"/>
      <c r="U25" s="31"/>
      <c r="V25" s="31"/>
      <c r="W25" s="31"/>
      <c r="X25" s="31"/>
      <c r="Y25" s="31"/>
      <c r="Z25" s="31"/>
      <c r="AA25" s="31"/>
      <c r="AB25" s="31"/>
      <c r="AC25" s="31"/>
    </row>
    <row r="26" spans="1:29" ht="15">
      <c r="E26" s="10"/>
      <c r="F26" s="75" t="e">
        <f>IF(B25="Option 1",C16-F23,G16-G18)</f>
        <v>#N/A</v>
      </c>
      <c r="G26" s="76"/>
      <c r="H26" s="14" t="e">
        <f>F26/(F26+F23)</f>
        <v>#N/A</v>
      </c>
      <c r="J26" s="54"/>
      <c r="K26" s="2"/>
      <c r="N26" s="2"/>
      <c r="O26" s="2"/>
      <c r="P26" s="2"/>
      <c r="Q26" s="2"/>
      <c r="R26" s="2"/>
      <c r="S26" s="2"/>
      <c r="T26" s="2"/>
      <c r="U26" s="31"/>
      <c r="V26" s="31"/>
      <c r="W26" s="31"/>
      <c r="X26" s="31"/>
      <c r="Y26" s="31"/>
      <c r="Z26" s="31"/>
      <c r="AA26" s="31"/>
      <c r="AB26" s="31"/>
      <c r="AC26" s="31"/>
    </row>
    <row r="27" spans="1:29">
      <c r="E27" s="24"/>
      <c r="H27" s="47"/>
      <c r="J27" s="31"/>
      <c r="K27" s="2"/>
      <c r="N27" s="2"/>
      <c r="O27" s="2"/>
      <c r="P27" s="2"/>
      <c r="Q27" s="2"/>
      <c r="R27" s="2"/>
      <c r="S27" s="2"/>
      <c r="T27" s="2"/>
      <c r="U27" s="31"/>
      <c r="V27" s="31"/>
      <c r="W27" s="31"/>
      <c r="X27" s="31"/>
      <c r="Y27" s="31"/>
      <c r="Z27" s="31"/>
      <c r="AA27" s="31"/>
      <c r="AB27" s="31"/>
      <c r="AC27" s="31"/>
    </row>
    <row r="28" spans="1:29">
      <c r="E28" s="5" t="s">
        <v>18</v>
      </c>
      <c r="F28" s="6"/>
      <c r="G28" s="7"/>
      <c r="H28" s="13"/>
      <c r="J28" s="31"/>
      <c r="K28" s="2"/>
      <c r="N28" s="2"/>
      <c r="O28" s="2"/>
      <c r="P28" s="2"/>
      <c r="Q28" s="2"/>
      <c r="R28" s="2"/>
      <c r="S28" s="2"/>
      <c r="T28" s="2"/>
      <c r="U28" s="31"/>
      <c r="V28" s="31"/>
      <c r="W28" s="31"/>
      <c r="X28" s="31"/>
      <c r="Y28" s="31"/>
      <c r="Z28" s="31"/>
      <c r="AA28" s="31"/>
      <c r="AB28" s="31"/>
      <c r="AC28" s="31"/>
    </row>
    <row r="29" spans="1:29" ht="15">
      <c r="A29" s="46"/>
      <c r="B29" s="46"/>
      <c r="C29" s="46"/>
      <c r="D29" s="46"/>
      <c r="E29" s="10"/>
      <c r="F29" s="75" t="e">
        <f>IF(B25="Option 1",((D14-1)*F23),((H14-1)*G18))</f>
        <v>#N/A</v>
      </c>
      <c r="G29" s="75"/>
      <c r="H29" s="76"/>
      <c r="I29" s="46"/>
      <c r="J29" s="31"/>
      <c r="K29" s="2"/>
      <c r="N29" s="2"/>
      <c r="O29" s="2"/>
      <c r="P29" s="2"/>
      <c r="Q29" s="2"/>
      <c r="R29" s="2"/>
      <c r="S29" s="2"/>
      <c r="T29" s="2"/>
      <c r="U29" s="31"/>
      <c r="V29" s="31"/>
      <c r="W29" s="31"/>
      <c r="X29" s="31"/>
      <c r="Y29" s="31"/>
      <c r="Z29" s="31"/>
      <c r="AA29" s="31"/>
      <c r="AB29" s="31"/>
      <c r="AC29" s="31"/>
    </row>
    <row r="30" spans="1:29" ht="15">
      <c r="A30" s="23"/>
      <c r="B30" s="23"/>
      <c r="C30" s="23"/>
      <c r="D30" s="23"/>
      <c r="E30" s="23"/>
      <c r="F30" s="23"/>
      <c r="G30" s="23"/>
      <c r="H30" s="23"/>
      <c r="I30" s="23"/>
      <c r="J30" s="31"/>
      <c r="K30" s="2"/>
      <c r="N30" s="2"/>
      <c r="O30" s="2"/>
      <c r="P30" s="2"/>
      <c r="Q30" s="2"/>
      <c r="R30" s="2"/>
      <c r="S30" s="2"/>
      <c r="T30" s="2"/>
      <c r="U30" s="31"/>
      <c r="V30" s="31"/>
      <c r="W30" s="31"/>
      <c r="X30" s="31"/>
      <c r="Y30" s="31"/>
      <c r="Z30" s="31"/>
      <c r="AA30" s="31"/>
      <c r="AB30" s="31"/>
      <c r="AC30" s="31"/>
    </row>
    <row r="31" spans="1:29" ht="14.25" customHeight="1">
      <c r="A31" s="72"/>
      <c r="B31" s="72"/>
      <c r="C31" s="72"/>
      <c r="D31" s="72"/>
      <c r="E31" s="72"/>
      <c r="F31" s="72"/>
      <c r="G31" s="72"/>
      <c r="H31" s="72"/>
      <c r="I31" s="72"/>
      <c r="J31" s="31"/>
      <c r="K31" s="2"/>
      <c r="N31" s="2"/>
      <c r="O31" s="2"/>
      <c r="P31" s="2"/>
      <c r="Q31" s="2"/>
      <c r="R31" s="2"/>
      <c r="S31" s="2"/>
      <c r="T31" s="2"/>
      <c r="U31" s="31"/>
      <c r="V31" s="31"/>
      <c r="W31" s="31"/>
      <c r="X31" s="31"/>
      <c r="Y31" s="31"/>
      <c r="Z31" s="31"/>
      <c r="AA31" s="31"/>
      <c r="AB31" s="31"/>
      <c r="AC31" s="31"/>
    </row>
    <row r="32" spans="1:29" ht="17.25" customHeight="1">
      <c r="A32" s="45"/>
      <c r="B32" s="45"/>
      <c r="C32" s="45"/>
      <c r="D32" s="45"/>
      <c r="E32" s="45"/>
      <c r="F32" s="45"/>
      <c r="G32" s="45"/>
      <c r="H32" s="45"/>
      <c r="I32" s="45"/>
      <c r="J32" s="31"/>
      <c r="K32" s="2"/>
      <c r="M32" s="2" t="s">
        <v>16</v>
      </c>
      <c r="N32" s="2"/>
      <c r="O32" s="2"/>
      <c r="P32" s="52"/>
      <c r="Q32" s="2"/>
      <c r="R32" s="2"/>
      <c r="S32" s="2"/>
      <c r="T32" s="2"/>
      <c r="U32" s="31"/>
      <c r="V32" s="31"/>
      <c r="W32" s="31"/>
      <c r="X32" s="31"/>
      <c r="Y32" s="31"/>
      <c r="Z32" s="31"/>
      <c r="AA32" s="31"/>
      <c r="AB32" s="31"/>
      <c r="AC32" s="31"/>
    </row>
    <row r="33" spans="1:29" ht="2.25" hidden="1" customHeight="1">
      <c r="J33" s="31"/>
      <c r="K33" s="2"/>
      <c r="M33" s="2" t="s">
        <v>19</v>
      </c>
      <c r="N33" s="2"/>
      <c r="O33" s="2"/>
      <c r="P33" s="2"/>
      <c r="Q33" s="2"/>
      <c r="R33" s="2"/>
      <c r="S33" s="2"/>
      <c r="T33" s="2"/>
      <c r="U33" s="31"/>
      <c r="V33" s="31"/>
      <c r="W33" s="31"/>
      <c r="X33" s="31"/>
      <c r="Y33" s="31"/>
      <c r="Z33" s="31"/>
      <c r="AA33" s="31"/>
      <c r="AB33" s="31"/>
      <c r="AC33" s="31"/>
    </row>
    <row r="34" spans="1:29" ht="14.25" customHeight="1">
      <c r="A34" s="89" t="str">
        <f>IF(B25="Option 1","X"," ")</f>
        <v>X</v>
      </c>
      <c r="B34" s="65" t="s">
        <v>20</v>
      </c>
      <c r="C34" s="66"/>
      <c r="D34" s="66"/>
      <c r="E34" s="66"/>
      <c r="F34" s="66"/>
      <c r="G34" s="66"/>
      <c r="H34" s="66"/>
      <c r="I34" s="67"/>
      <c r="J34" s="31"/>
      <c r="K34" s="2"/>
      <c r="N34" s="2"/>
      <c r="O34" s="2"/>
      <c r="P34" s="2"/>
      <c r="Q34" s="2"/>
      <c r="R34" s="2"/>
      <c r="S34" s="2"/>
      <c r="T34" s="2"/>
      <c r="U34" s="31"/>
      <c r="V34" s="31"/>
      <c r="W34" s="31"/>
      <c r="X34" s="31"/>
      <c r="Y34" s="31"/>
      <c r="Z34" s="31"/>
      <c r="AA34" s="31"/>
      <c r="AB34" s="31"/>
      <c r="AC34" s="31"/>
    </row>
    <row r="35" spans="1:29">
      <c r="A35" s="90"/>
      <c r="B35" s="68"/>
      <c r="C35" s="69"/>
      <c r="D35" s="69"/>
      <c r="E35" s="69"/>
      <c r="F35" s="69"/>
      <c r="G35" s="69"/>
      <c r="H35" s="69"/>
      <c r="I35" s="70"/>
      <c r="J35" s="31"/>
      <c r="K35" s="2"/>
      <c r="M35" s="48">
        <v>0</v>
      </c>
      <c r="N35" s="2"/>
      <c r="O35" s="2"/>
      <c r="P35" s="2"/>
      <c r="Q35" s="2"/>
      <c r="R35" s="2"/>
      <c r="S35" s="2"/>
      <c r="T35" s="2"/>
      <c r="U35" s="31"/>
      <c r="V35" s="31"/>
      <c r="W35" s="31"/>
      <c r="X35" s="31"/>
      <c r="Y35" s="31"/>
      <c r="Z35" s="31"/>
      <c r="AA35" s="31"/>
      <c r="AB35" s="31"/>
      <c r="AC35" s="31"/>
    </row>
    <row r="36" spans="1:29">
      <c r="A36" s="90"/>
      <c r="B36" s="68"/>
      <c r="C36" s="69"/>
      <c r="D36" s="69"/>
      <c r="E36" s="69"/>
      <c r="F36" s="69"/>
      <c r="G36" s="69"/>
      <c r="H36" s="69"/>
      <c r="I36" s="70"/>
      <c r="J36" s="31"/>
      <c r="K36" s="2"/>
      <c r="M36" s="48">
        <v>100</v>
      </c>
      <c r="N36" s="2"/>
      <c r="O36" s="2"/>
      <c r="P36" s="2"/>
      <c r="Q36" s="2"/>
      <c r="R36" s="2"/>
      <c r="S36" s="2"/>
      <c r="T36" s="2"/>
      <c r="U36" s="31"/>
      <c r="V36" s="31"/>
      <c r="W36" s="31"/>
      <c r="X36" s="31"/>
      <c r="Y36" s="31"/>
      <c r="Z36" s="31"/>
      <c r="AA36" s="31"/>
      <c r="AB36" s="31"/>
      <c r="AC36" s="31"/>
    </row>
    <row r="37" spans="1:29" ht="15">
      <c r="A37" s="91"/>
      <c r="B37" s="17"/>
      <c r="C37" s="17"/>
      <c r="D37" s="17"/>
      <c r="E37" s="17"/>
      <c r="F37" s="17"/>
      <c r="G37" s="37" t="s">
        <v>7</v>
      </c>
      <c r="H37" s="17"/>
      <c r="I37" s="53">
        <f>IF(B25="Option 1",D18," ")</f>
        <v>0</v>
      </c>
      <c r="J37" s="31"/>
      <c r="K37" s="2"/>
      <c r="M37" s="48">
        <v>200</v>
      </c>
      <c r="N37" s="2"/>
      <c r="O37" s="2"/>
      <c r="P37" s="2"/>
      <c r="Q37" s="2"/>
      <c r="R37" s="2"/>
      <c r="S37" s="2"/>
      <c r="T37" s="2"/>
      <c r="U37" s="31"/>
      <c r="V37" s="31"/>
      <c r="W37" s="31"/>
      <c r="X37" s="31"/>
      <c r="Y37" s="31"/>
      <c r="Z37" s="31"/>
      <c r="AA37" s="31"/>
      <c r="AB37" s="31"/>
      <c r="AC37" s="31"/>
    </row>
    <row r="38" spans="1:29">
      <c r="J38" s="31"/>
      <c r="K38" s="2"/>
      <c r="M38" s="48">
        <v>300</v>
      </c>
      <c r="N38" s="2"/>
      <c r="O38" s="2"/>
      <c r="P38" s="2"/>
      <c r="Q38" s="2"/>
      <c r="R38" s="2"/>
      <c r="S38" s="2"/>
      <c r="T38" s="2"/>
      <c r="U38" s="31"/>
      <c r="V38" s="31"/>
      <c r="W38" s="31"/>
      <c r="X38" s="31"/>
      <c r="Y38" s="31"/>
      <c r="Z38" s="31"/>
      <c r="AA38" s="31"/>
      <c r="AB38" s="31"/>
      <c r="AC38" s="31"/>
    </row>
    <row r="39" spans="1:29" ht="14.25" customHeight="1">
      <c r="A39" s="62" t="str">
        <f>IF(B25="Option 2","X"," ")</f>
        <v xml:space="preserve"> </v>
      </c>
      <c r="B39" s="65" t="s">
        <v>21</v>
      </c>
      <c r="C39" s="66"/>
      <c r="D39" s="66"/>
      <c r="E39" s="66"/>
      <c r="F39" s="66"/>
      <c r="G39" s="66"/>
      <c r="H39" s="66"/>
      <c r="I39" s="67"/>
      <c r="J39" s="31"/>
      <c r="K39" s="2"/>
      <c r="M39" s="48">
        <v>400</v>
      </c>
      <c r="N39" s="2"/>
      <c r="O39" s="2"/>
      <c r="P39" s="2"/>
      <c r="Q39" s="2"/>
      <c r="R39" s="2"/>
      <c r="S39" s="2"/>
      <c r="T39" s="2"/>
      <c r="U39" s="31"/>
      <c r="V39" s="31"/>
      <c r="W39" s="31"/>
      <c r="X39" s="31"/>
      <c r="Y39" s="31"/>
      <c r="Z39" s="31"/>
      <c r="AA39" s="31"/>
      <c r="AB39" s="31"/>
      <c r="AC39" s="31"/>
    </row>
    <row r="40" spans="1:29" ht="14.25" customHeight="1">
      <c r="A40" s="63"/>
      <c r="B40" s="68"/>
      <c r="C40" s="69"/>
      <c r="D40" s="69"/>
      <c r="E40" s="69"/>
      <c r="F40" s="69"/>
      <c r="G40" s="69"/>
      <c r="H40" s="69"/>
      <c r="I40" s="70"/>
      <c r="J40" s="31"/>
      <c r="K40" s="2"/>
      <c r="M40" s="48">
        <v>500</v>
      </c>
      <c r="N40" s="2"/>
      <c r="O40" s="2"/>
      <c r="P40" s="2"/>
      <c r="Q40" s="2"/>
      <c r="R40" s="2"/>
      <c r="S40" s="2"/>
      <c r="T40" s="2"/>
      <c r="U40" s="31"/>
      <c r="V40" s="31"/>
      <c r="W40" s="31"/>
      <c r="X40" s="31"/>
      <c r="Y40" s="31"/>
      <c r="Z40" s="31"/>
      <c r="AA40" s="31"/>
      <c r="AB40" s="31"/>
      <c r="AC40" s="31"/>
    </row>
    <row r="41" spans="1:29">
      <c r="A41" s="63"/>
      <c r="B41" s="68"/>
      <c r="C41" s="69"/>
      <c r="D41" s="69"/>
      <c r="E41" s="69"/>
      <c r="F41" s="69"/>
      <c r="G41" s="69"/>
      <c r="H41" s="69"/>
      <c r="I41" s="70"/>
      <c r="J41" s="31"/>
      <c r="K41" s="2"/>
      <c r="N41" s="2"/>
      <c r="O41" s="2"/>
      <c r="P41" s="2"/>
      <c r="Q41" s="2"/>
      <c r="R41" s="2"/>
      <c r="S41" s="2"/>
      <c r="T41" s="2"/>
      <c r="U41" s="31"/>
      <c r="V41" s="31"/>
      <c r="W41" s="31"/>
      <c r="X41" s="31"/>
      <c r="Y41" s="31"/>
      <c r="Z41" s="31"/>
      <c r="AA41" s="31"/>
      <c r="AB41" s="31"/>
      <c r="AC41" s="31"/>
    </row>
    <row r="42" spans="1:29">
      <c r="A42" s="64"/>
      <c r="B42" s="43"/>
      <c r="C42" s="40"/>
      <c r="D42" s="40"/>
      <c r="E42" s="40"/>
      <c r="F42" s="40"/>
      <c r="G42" s="37" t="s">
        <v>22</v>
      </c>
      <c r="H42" s="41"/>
      <c r="I42" s="42" t="str">
        <f>IF(B25="Option 2",G18," ")</f>
        <v xml:space="preserve"> </v>
      </c>
      <c r="J42" s="31"/>
      <c r="K42" s="2"/>
      <c r="N42" s="2"/>
      <c r="O42" s="2"/>
      <c r="P42" s="2"/>
      <c r="Q42" s="2"/>
      <c r="R42" s="2"/>
      <c r="S42" s="2"/>
      <c r="T42" s="2"/>
      <c r="U42" s="31"/>
      <c r="V42" s="31"/>
      <c r="W42" s="31"/>
      <c r="X42" s="31"/>
      <c r="Y42" s="31"/>
      <c r="Z42" s="31"/>
      <c r="AA42" s="31"/>
      <c r="AB42" s="31"/>
      <c r="AC42" s="31"/>
    </row>
    <row r="43" spans="1:29" ht="15" customHeight="1">
      <c r="G43" s="38"/>
      <c r="H43" s="38"/>
      <c r="I43" s="39"/>
      <c r="J43" s="31"/>
      <c r="K43" s="2"/>
      <c r="N43" s="2"/>
      <c r="O43" s="2"/>
      <c r="P43" s="2"/>
      <c r="Q43" s="2"/>
      <c r="R43" s="2"/>
      <c r="S43" s="2"/>
      <c r="T43" s="2"/>
      <c r="U43" s="31"/>
      <c r="V43" s="31"/>
      <c r="W43" s="31"/>
      <c r="X43" s="31"/>
      <c r="Y43" s="31"/>
      <c r="Z43" s="31"/>
      <c r="AA43" s="31"/>
      <c r="AB43" s="31"/>
      <c r="AC43" s="31"/>
    </row>
    <row r="44" spans="1:29">
      <c r="J44" s="31"/>
      <c r="K44" s="2"/>
      <c r="L44" s="55"/>
      <c r="M44" s="55"/>
      <c r="N44" s="55"/>
      <c r="O44" s="55"/>
      <c r="P44" s="55"/>
      <c r="Q44" s="55"/>
      <c r="R44" s="55"/>
      <c r="S44" s="55"/>
      <c r="T44" s="55"/>
      <c r="U44" s="31"/>
      <c r="V44" s="31"/>
      <c r="W44" s="31"/>
      <c r="X44" s="31"/>
      <c r="Y44" s="31"/>
      <c r="Z44" s="31"/>
      <c r="AA44" s="31"/>
      <c r="AB44" s="31"/>
      <c r="AC44" s="31"/>
    </row>
    <row r="45" spans="1:29">
      <c r="A45" s="17"/>
      <c r="B45" s="17"/>
      <c r="C45" s="17"/>
      <c r="D45" s="17"/>
      <c r="E45" s="17"/>
      <c r="F45" s="17"/>
      <c r="H45" s="17"/>
      <c r="I45" s="17"/>
      <c r="J45" s="31"/>
      <c r="K45" s="2"/>
      <c r="N45" s="2"/>
      <c r="O45" s="2"/>
      <c r="P45" s="2"/>
      <c r="Q45" s="2"/>
      <c r="R45" s="2"/>
      <c r="S45" s="2"/>
      <c r="T45" s="2"/>
      <c r="U45" s="31"/>
      <c r="V45" s="31"/>
      <c r="W45" s="31"/>
      <c r="X45" s="31"/>
      <c r="Y45" s="31"/>
      <c r="Z45" s="31"/>
      <c r="AA45" s="31"/>
      <c r="AB45" s="31"/>
      <c r="AC45" s="31"/>
    </row>
    <row r="46" spans="1:29">
      <c r="A46" s="1" t="s">
        <v>23</v>
      </c>
      <c r="H46" s="1" t="s">
        <v>24</v>
      </c>
      <c r="J46" s="31"/>
      <c r="K46" s="31"/>
      <c r="L46" s="31"/>
      <c r="M46" s="31"/>
      <c r="N46" s="31"/>
      <c r="O46" s="31"/>
      <c r="P46" s="31"/>
      <c r="Q46" s="31"/>
      <c r="R46" s="31"/>
      <c r="S46" s="31"/>
      <c r="T46" s="31"/>
      <c r="U46" s="31"/>
      <c r="V46" s="31"/>
      <c r="W46" s="31"/>
      <c r="X46" s="31"/>
      <c r="Y46" s="31"/>
      <c r="Z46" s="31"/>
      <c r="AA46" s="31"/>
      <c r="AB46" s="31"/>
      <c r="AC46" s="31"/>
    </row>
    <row r="47" spans="1:29">
      <c r="J47" s="31"/>
      <c r="K47" s="31"/>
      <c r="L47" s="31"/>
      <c r="M47" s="31"/>
      <c r="N47" s="31"/>
      <c r="O47" s="31"/>
      <c r="P47" s="31"/>
      <c r="Q47" s="31"/>
      <c r="R47" s="31"/>
      <c r="S47" s="31"/>
      <c r="T47" s="31"/>
      <c r="U47" s="31"/>
      <c r="V47" s="31"/>
      <c r="W47" s="31"/>
      <c r="X47" s="31"/>
      <c r="Y47" s="31"/>
      <c r="Z47" s="31"/>
      <c r="AA47" s="31"/>
      <c r="AB47" s="31"/>
      <c r="AC47" s="31"/>
    </row>
    <row r="48" spans="1:29">
      <c r="J48" s="31"/>
      <c r="K48" s="31"/>
      <c r="L48" s="31"/>
      <c r="M48" s="31"/>
      <c r="N48" s="31"/>
      <c r="O48" s="31"/>
      <c r="P48" s="31"/>
      <c r="Q48" s="31"/>
      <c r="R48" s="31"/>
      <c r="S48" s="31"/>
      <c r="T48" s="31"/>
      <c r="U48" s="31"/>
      <c r="V48" s="31"/>
      <c r="W48" s="31"/>
      <c r="X48" s="31"/>
      <c r="Y48" s="31"/>
      <c r="Z48" s="31"/>
      <c r="AA48" s="31"/>
      <c r="AB48" s="31"/>
      <c r="AC48" s="31"/>
    </row>
    <row r="49" spans="1:29">
      <c r="A49" s="17"/>
      <c r="B49" s="17"/>
      <c r="C49" s="17"/>
      <c r="D49" s="17"/>
      <c r="E49" s="17"/>
      <c r="F49" s="17"/>
      <c r="H49" s="17"/>
      <c r="I49" s="17"/>
      <c r="J49" s="31"/>
      <c r="K49" s="31"/>
      <c r="L49" s="31"/>
      <c r="M49" s="31"/>
      <c r="N49" s="31"/>
      <c r="O49" s="31"/>
      <c r="P49" s="31"/>
      <c r="Q49" s="31"/>
      <c r="R49" s="31"/>
      <c r="S49" s="31"/>
      <c r="T49" s="31"/>
      <c r="U49" s="31"/>
      <c r="V49" s="31"/>
      <c r="W49" s="31"/>
      <c r="X49" s="31"/>
      <c r="Y49" s="31"/>
      <c r="Z49" s="31"/>
      <c r="AA49" s="31"/>
      <c r="AB49" s="31"/>
      <c r="AC49" s="31"/>
    </row>
    <row r="50" spans="1:29">
      <c r="A50" s="1" t="s">
        <v>25</v>
      </c>
      <c r="H50" s="1" t="s">
        <v>26</v>
      </c>
      <c r="J50" s="31"/>
      <c r="K50" s="31"/>
      <c r="L50" s="31"/>
      <c r="M50" s="31"/>
      <c r="N50" s="31"/>
      <c r="O50" s="31"/>
      <c r="P50" s="31"/>
      <c r="Q50" s="31"/>
      <c r="R50" s="31"/>
      <c r="S50" s="31"/>
      <c r="T50" s="31"/>
      <c r="U50" s="31"/>
      <c r="V50" s="31"/>
      <c r="W50" s="31"/>
      <c r="X50" s="31"/>
    </row>
    <row r="51" spans="1:29">
      <c r="J51" s="31"/>
      <c r="K51" s="31"/>
      <c r="L51" s="31"/>
      <c r="M51" s="31"/>
      <c r="N51" s="31"/>
      <c r="O51" s="31"/>
      <c r="P51" s="31"/>
      <c r="Q51" s="31"/>
      <c r="R51" s="31"/>
      <c r="S51" s="31"/>
      <c r="T51" s="31"/>
      <c r="U51" s="31"/>
      <c r="V51" s="31"/>
      <c r="W51" s="31"/>
      <c r="X51" s="31"/>
    </row>
    <row r="52" spans="1:29">
      <c r="J52" s="31"/>
      <c r="K52" s="31"/>
      <c r="L52" s="31"/>
      <c r="M52" s="31"/>
      <c r="N52" s="31"/>
      <c r="O52" s="31"/>
      <c r="P52" s="31"/>
      <c r="Q52" s="31"/>
      <c r="R52" s="31"/>
      <c r="S52" s="31"/>
      <c r="T52" s="31"/>
      <c r="U52" s="31"/>
      <c r="V52" s="31"/>
      <c r="W52" s="31"/>
      <c r="X52" s="31"/>
    </row>
    <row r="53" spans="1:29" ht="19.5">
      <c r="J53" s="31"/>
      <c r="K53" s="31"/>
      <c r="L53" s="35"/>
      <c r="M53" s="31"/>
      <c r="N53" s="31"/>
      <c r="O53" s="31"/>
      <c r="P53" s="31"/>
      <c r="Q53" s="31"/>
      <c r="R53" s="31"/>
      <c r="S53" s="31"/>
      <c r="T53" s="31"/>
      <c r="U53" s="31"/>
      <c r="V53" s="31"/>
      <c r="W53" s="31"/>
      <c r="X53" s="31"/>
    </row>
    <row r="54" spans="1:29">
      <c r="J54" s="31"/>
      <c r="K54" s="31"/>
      <c r="L54" s="31"/>
      <c r="M54" s="31"/>
      <c r="N54" s="31"/>
      <c r="O54" s="31"/>
      <c r="P54" s="31"/>
      <c r="Q54" s="31"/>
      <c r="R54" s="31"/>
      <c r="S54" s="31"/>
      <c r="T54" s="31"/>
      <c r="U54" s="31"/>
      <c r="V54" s="31"/>
      <c r="W54" s="31"/>
      <c r="X54" s="31"/>
    </row>
    <row r="55" spans="1:29">
      <c r="L55" s="1"/>
      <c r="M55" s="1"/>
    </row>
    <row r="56" spans="1:29">
      <c r="L56" s="1"/>
      <c r="M56" s="1"/>
    </row>
    <row r="57" spans="1:29">
      <c r="A57" s="61"/>
      <c r="B57" s="61"/>
      <c r="C57" s="61"/>
      <c r="D57" s="61"/>
      <c r="E57" s="61"/>
      <c r="F57" s="61"/>
      <c r="G57" s="61"/>
      <c r="H57" s="61"/>
      <c r="I57" s="61"/>
    </row>
    <row r="58" spans="1:29">
      <c r="A58" s="61"/>
      <c r="B58" s="61"/>
      <c r="C58" s="61"/>
      <c r="D58" s="61"/>
      <c r="E58" s="61"/>
      <c r="F58" s="61"/>
      <c r="G58" s="61"/>
      <c r="H58" s="61"/>
      <c r="I58" s="61"/>
    </row>
  </sheetData>
  <sheetProtection password="DC2F" sheet="1" objects="1" scenarios="1" selectLockedCells="1"/>
  <mergeCells count="27">
    <mergeCell ref="L2:T2"/>
    <mergeCell ref="B1:H1"/>
    <mergeCell ref="B34:I36"/>
    <mergeCell ref="F26:G26"/>
    <mergeCell ref="A2:I2"/>
    <mergeCell ref="A6:I6"/>
    <mergeCell ref="B11:D12"/>
    <mergeCell ref="C16:D16"/>
    <mergeCell ref="F11:H12"/>
    <mergeCell ref="G16:H16"/>
    <mergeCell ref="G18:H18"/>
    <mergeCell ref="A34:A37"/>
    <mergeCell ref="F23:G23"/>
    <mergeCell ref="F29:H29"/>
    <mergeCell ref="L4:T4"/>
    <mergeCell ref="K24:S24"/>
    <mergeCell ref="A57:I57"/>
    <mergeCell ref="A58:I58"/>
    <mergeCell ref="A39:A42"/>
    <mergeCell ref="B39:I41"/>
    <mergeCell ref="A9:I9"/>
    <mergeCell ref="A31:I31"/>
    <mergeCell ref="L44:T44"/>
    <mergeCell ref="B22:B23"/>
    <mergeCell ref="A7:I7"/>
    <mergeCell ref="L12:O12"/>
    <mergeCell ref="A4:I4"/>
  </mergeCells>
  <dataValidations count="5">
    <dataValidation type="custom" allowBlank="1" showInputMessage="1" showErrorMessage="1" error="The number of pays you currently receive and the number of additional pays you are requesting cannot total more than 24." sqref="C18" xr:uid="{00000000-0002-0000-0000-000000000000}">
      <formula1>C18+C14&lt;24</formula1>
    </dataValidation>
    <dataValidation type="custom" allowBlank="1" showInputMessage="1" showErrorMessage="1" error="The number of pays you currently receive and the number of additional pays you are requesting cannot total more than 24." sqref="D18" xr:uid="{00000000-0002-0000-0000-000001000000}">
      <formula1>D18+D14&lt;=24</formula1>
    </dataValidation>
    <dataValidation type="list" allowBlank="1" showInputMessage="1" showErrorMessage="1" sqref="I15 B25" xr:uid="{00000000-0002-0000-0000-000002000000}">
      <formula1>$M$32:$M$33</formula1>
    </dataValidation>
    <dataValidation type="list" allowBlank="1" showInputMessage="1" showErrorMessage="1" sqref="H14 D14" xr:uid="{00000000-0002-0000-0000-000003000000}">
      <formula1>$L$13:$O$13</formula1>
    </dataValidation>
    <dataValidation type="list" allowBlank="1" showInputMessage="1" showErrorMessage="1" error="The number of pays you currently receive and the number of additional pays you are requesting cannot total more than 24." sqref="G18:H18" xr:uid="{00000000-0002-0000-0000-000004000000}">
      <formula1>$M$36:$M$40</formula1>
    </dataValidation>
  </dataValidations>
  <printOptions horizontalCentered="1" verticalCentered="1"/>
  <pageMargins left="0.25" right="0.25" top="0.5" bottom="0.5" header="0.1" footer="0.1"/>
  <pageSetup scale="83"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 sqref="A3"/>
    </sheetView>
  </sheetViews>
  <sheetFormatPr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ag xmlns="44ba91a2-1b78-4e07-a14b-fc39724c0043" xsi:nil="true"/>
    <esyo xmlns="44ba91a2-1b78-4e07-a14b-fc39724c0043">Payroll</esyo>
    <_dlc_DocId xmlns="cb25d77a-abc5-4130-a08e-3796a32eecf7">S3SS57PFA6YF-1312499682-95</_dlc_DocId>
    <_dlc_DocIdUrl xmlns="cb25d77a-abc5-4130-a08e-3796a32eecf7">
      <Url>https://matsuk12.sharepoint.com/sites/Forms/_layouts/15/DocIdRedir.aspx?ID=S3SS57PFA6YF-1312499682-95</Url>
      <Description>S3SS57PFA6YF-1312499682-95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2AFD76BB778974EA4AD975A4003F2BE" ma:contentTypeVersion="12" ma:contentTypeDescription="Create a new document." ma:contentTypeScope="" ma:versionID="a9a77caf402de89b51230f2f17234cea">
  <xsd:schema xmlns:xsd="http://www.w3.org/2001/XMLSchema" xmlns:xs="http://www.w3.org/2001/XMLSchema" xmlns:p="http://schemas.microsoft.com/office/2006/metadata/properties" xmlns:ns2="cb25d77a-abc5-4130-a08e-3796a32eecf7" xmlns:ns3="44ba91a2-1b78-4e07-a14b-fc39724c0043" targetNamespace="http://schemas.microsoft.com/office/2006/metadata/properties" ma:root="true" ma:fieldsID="0a4f6a0b89622bc42c1212aa0c3f4fea" ns2:_="" ns3:_="">
    <xsd:import namespace="cb25d77a-abc5-4130-a08e-3796a32eecf7"/>
    <xsd:import namespace="44ba91a2-1b78-4e07-a14b-fc39724c0043"/>
    <xsd:element name="properties">
      <xsd:complexType>
        <xsd:sequence>
          <xsd:element name="documentManagement">
            <xsd:complexType>
              <xsd:all>
                <xsd:element ref="ns2:_dlc_DocId" minOccurs="0"/>
                <xsd:element ref="ns2:_dlc_DocIdUrl" minOccurs="0"/>
                <xsd:element ref="ns2:_dlc_DocIdPersistId" minOccurs="0"/>
                <xsd:element ref="ns3:esyo"/>
                <xsd:element ref="ns3:maag"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5d77a-abc5-4130-a08e-3796a32eec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LastSharedByUser" ma:index="15" nillable="true" ma:displayName="Last Shared By User" ma:description=""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4ba91a2-1b78-4e07-a14b-fc39724c0043" elementFormDefault="qualified">
    <xsd:import namespace="http://schemas.microsoft.com/office/2006/documentManagement/types"/>
    <xsd:import namespace="http://schemas.microsoft.com/office/infopath/2007/PartnerControls"/>
    <xsd:element name="esyo" ma:index="11" ma:displayName="Department" ma:internalName="esyo" ma:readOnly="false">
      <xsd:simpleType>
        <xsd:restriction base="dms:Text"/>
      </xsd:simpleType>
    </xsd:element>
    <xsd:element name="maag" ma:index="12" nillable="true" ma:displayName="Form Code" ma:internalName="maag">
      <xsd:simpleType>
        <xsd:restriction base="dms:Text"/>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FB195E-EF15-4026-9D92-E7CBD0AD4F01}"/>
</file>

<file path=customXml/itemProps2.xml><?xml version="1.0" encoding="utf-8"?>
<ds:datastoreItem xmlns:ds="http://schemas.openxmlformats.org/officeDocument/2006/customXml" ds:itemID="{D242E8CC-460C-4DAE-9187-8A93B89FF516}"/>
</file>

<file path=customXml/itemProps3.xml><?xml version="1.0" encoding="utf-8"?>
<ds:datastoreItem xmlns:ds="http://schemas.openxmlformats.org/officeDocument/2006/customXml" ds:itemID="{85B962FE-FB03-44F4-AC0A-C4EFDC5F0B1D}"/>
</file>

<file path=customXml/itemProps4.xml><?xml version="1.0" encoding="utf-8"?>
<ds:datastoreItem xmlns:ds="http://schemas.openxmlformats.org/officeDocument/2006/customXml" ds:itemID="{0AFD2A99-E4DA-45BC-822D-7F5211163D0E}"/>
</file>

<file path=docProps/app.xml><?xml version="1.0" encoding="utf-8"?>
<Properties xmlns="http://schemas.openxmlformats.org/officeDocument/2006/extended-properties" xmlns:vt="http://schemas.openxmlformats.org/officeDocument/2006/docPropsVTypes">
  <Application>Microsoft Excel Online</Application>
  <Manager/>
  <Company>Matanuska-Susitna Borough School District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CEA Summer Pay Election Form</dc:title>
  <dc:subject/>
  <dc:creator>box user</dc:creator>
  <cp:keywords/>
  <dc:description/>
  <cp:lastModifiedBy>ALICE MILLER</cp:lastModifiedBy>
  <cp:revision/>
  <dcterms:created xsi:type="dcterms:W3CDTF">2012-08-02T19:32:10Z</dcterms:created>
  <dcterms:modified xsi:type="dcterms:W3CDTF">2022-04-21T18:55:00Z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0x010100B2AFD76BB778974EA4AD975A4003F2BE</vt:lpwstr>
  </property>
  <property fmtid="{D5CDD505-2E9C-101B-9397-08002B2CF9AE}" pid="3" name="_dlc_DocIdItemGuid">
    <vt:lpwstr>7da93a0a-5eca-46bc-9cb6-26a163b76612</vt:lpwstr>
  </property>
</Properties>
</file>